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K140" i="1" l="1"/>
  <c r="D12" i="1"/>
  <c r="K12" i="1" s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K35" i="1" s="1"/>
  <c r="I35" i="1"/>
  <c r="J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K44" i="1" s="1"/>
  <c r="I44" i="1"/>
  <c r="J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K61" i="1"/>
  <c r="E61" i="1"/>
  <c r="F61" i="1"/>
  <c r="G61" i="1"/>
  <c r="H61" i="1"/>
  <c r="I61" i="1"/>
  <c r="J61" i="1"/>
  <c r="K62" i="1"/>
  <c r="K63" i="1"/>
  <c r="K64" i="1"/>
  <c r="K65" i="1"/>
  <c r="D66" i="1"/>
  <c r="K66" i="1" s="1"/>
  <c r="H66" i="1"/>
  <c r="I66" i="1"/>
  <c r="J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1" i="1"/>
  <c r="K82" i="1"/>
  <c r="K83" i="1"/>
  <c r="D84" i="1"/>
  <c r="K84" i="1" s="1"/>
  <c r="E84" i="1"/>
  <c r="H84" i="1"/>
  <c r="I84" i="1"/>
  <c r="J84" i="1"/>
  <c r="K85" i="1"/>
  <c r="K86" i="1"/>
  <c r="K87" i="1"/>
  <c r="K88" i="1"/>
  <c r="K89" i="1"/>
  <c r="K91" i="1"/>
  <c r="K92" i="1"/>
  <c r="K93" i="1"/>
  <c r="K94" i="1"/>
  <c r="D101" i="1"/>
  <c r="K101" i="1" s="1"/>
  <c r="E101" i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K110" i="1" s="1"/>
  <c r="H110" i="1"/>
  <c r="I110" i="1"/>
  <c r="J110" i="1"/>
  <c r="K111" i="1"/>
  <c r="K112" i="1"/>
  <c r="K113" i="1"/>
  <c r="K114" i="1"/>
  <c r="K120" i="1"/>
  <c r="K121" i="1"/>
  <c r="K122" i="1"/>
  <c r="K123" i="1"/>
  <c r="K124" i="1"/>
  <c r="D125" i="1"/>
  <c r="E125" i="1"/>
  <c r="K125" i="1" s="1"/>
  <c r="F125" i="1"/>
  <c r="G125" i="1"/>
  <c r="H125" i="1"/>
  <c r="I125" i="1"/>
  <c r="J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  <c r="K80" i="1" l="1"/>
</calcChain>
</file>

<file path=xl/sharedStrings.xml><?xml version="1.0" encoding="utf-8"?>
<sst xmlns="http://schemas.openxmlformats.org/spreadsheetml/2006/main" count="988" uniqueCount="546">
  <si>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</si>
  <si>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</si>
  <si>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</si>
  <si>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</si>
  <si>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</si>
  <si>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</si>
  <si>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</si>
  <si>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</si>
  <si>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</si>
  <si>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</si>
  <si>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</si>
  <si>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</si>
  <si>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</si>
  <si>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</si>
  <si>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</si>
  <si>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</si>
  <si>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</si>
  <si>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</si>
  <si>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</si>
  <si>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</si>
  <si>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</si>
  <si>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</si>
  <si>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</si>
  <si>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</si>
  <si>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</si>
  <si>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</si>
  <si>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</si>
  <si>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</si>
  <si>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</si>
  <si>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</si>
  <si>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</si>
  <si>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</si>
  <si>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</si>
  <si>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</si>
  <si>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</si>
  <si>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</si>
  <si>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</si>
  <si>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</si>
  <si>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</si>
  <si>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</si>
  <si>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</si>
  <si>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</si>
  <si>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</si>
  <si>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</si>
  <si>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</si>
  <si>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</si>
  <si>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</si>
  <si>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</si>
  <si>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</si>
  <si>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</si>
  <si>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</si>
  <si>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</si>
  <si>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</si>
  <si>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</si>
  <si>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</si>
  <si>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</si>
  <si>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</si>
  <si>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</si>
  <si>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</si>
  <si>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</si>
  <si>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</si>
  <si>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</si>
  <si>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</si>
  <si>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</si>
  <si>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</si>
  <si>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</si>
  <si>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</si>
  <si>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</si>
  <si>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</si>
  <si>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</si>
  <si>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</si>
  <si>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</si>
  <si>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</si>
  <si>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</si>
  <si>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</si>
  <si>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</si>
  <si>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</si>
  <si>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</si>
  <si>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</si>
  <si>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</si>
  <si>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</si>
  <si>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</si>
  <si>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</si>
  <si>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</si>
  <si>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</si>
  <si>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</si>
  <si>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</si>
  <si>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</si>
  <si>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</si>
  <si>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</si>
  <si>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</si>
  <si>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</si>
  <si>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</si>
  <si>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</si>
  <si>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</si>
  <si>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</si>
  <si>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</si>
  <si>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</si>
  <si>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</si>
  <si>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</si>
  <si>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</si>
  <si>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</si>
  <si>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</si>
  <si>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</si>
  <si>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</si>
  <si>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</si>
  <si>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</si>
  <si>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</si>
  <si>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</si>
  <si>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</si>
  <si>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</si>
  <si>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</si>
  <si>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</si>
  <si>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</si>
  <si>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</si>
  <si>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</si>
  <si>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</si>
  <si>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</si>
  <si>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</si>
  <si>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</si>
  <si>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</si>
  <si>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</si>
  <si>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</si>
  <si>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</si>
  <si>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</si>
  <si>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</si>
  <si>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</si>
  <si>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</si>
  <si>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</si>
  <si>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</si>
  <si>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</si>
  <si>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</si>
  <si>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</si>
  <si>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</si>
  <si>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</si>
  <si>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</si>
  <si>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</si>
  <si>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</si>
  <si>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</si>
  <si>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</si>
  <si>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</si>
  <si>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</si>
  <si>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</si>
  <si>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</si>
  <si>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</si>
  <si>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</si>
  <si>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</si>
  <si>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</si>
  <si>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</si>
  <si>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</si>
  <si>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</si>
  <si>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</si>
  <si>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</si>
  <si>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</si>
  <si>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</si>
  <si>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</si>
  <si>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</si>
  <si>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</si>
  <si>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</si>
  <si>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</si>
  <si>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</si>
  <si>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</si>
  <si>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</si>
  <si>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</si>
  <si>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</si>
  <si>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</si>
  <si>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</si>
  <si>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</si>
  <si>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</si>
  <si>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</si>
  <si>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</si>
  <si>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</si>
  <si>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</si>
  <si>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</si>
  <si>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</si>
  <si>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</si>
  <si>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</si>
  <si>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</si>
  <si>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</si>
  <si>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</si>
  <si>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</si>
  <si>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</si>
  <si>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</si>
  <si>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</si>
  <si>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</si>
  <si>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</si>
  <si>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</si>
  <si>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</si>
  <si>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</si>
  <si>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</si>
  <si>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</si>
  <si>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</si>
  <si>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</si>
  <si>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</si>
  <si>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</si>
  <si>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</si>
  <si>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</si>
  <si>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</si>
  <si>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</si>
  <si>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</si>
  <si>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</si>
  <si>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</si>
  <si>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</si>
  <si>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</si>
  <si>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</si>
  <si>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</si>
  <si>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</si>
  <si>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</si>
  <si>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</si>
  <si>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</si>
  <si>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</si>
  <si>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</si>
  <si>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</si>
  <si>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</si>
  <si>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</si>
  <si>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</si>
  <si>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</si>
  <si>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</si>
  <si>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</si>
  <si>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</si>
  <si>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</si>
  <si>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</si>
  <si>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</si>
  <si>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</si>
  <si>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</si>
  <si>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</si>
  <si>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</si>
  <si>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</si>
  <si>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</si>
  <si>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</si>
  <si>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</si>
  <si>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</si>
  <si>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</si>
  <si>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</si>
  <si>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</si>
  <si>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</si>
  <si>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</si>
  <si>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</si>
  <si>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</si>
  <si>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</si>
  <si>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</si>
  <si>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</si>
  <si>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</si>
  <si>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</si>
  <si>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</si>
  <si>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</si>
  <si>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</si>
  <si>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</si>
  <si>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</si>
  <si>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</si>
  <si>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</si>
  <si>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</si>
  <si>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</si>
  <si>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</si>
  <si>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</si>
  <si>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</si>
  <si>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</si>
  <si>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</si>
  <si>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</si>
  <si>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</si>
  <si>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</si>
  <si>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</si>
  <si>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</si>
  <si>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</si>
  <si>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</si>
  <si>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</si>
  <si>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</si>
  <si>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</si>
  <si>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</si>
  <si>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</si>
  <si>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</si>
  <si>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</si>
  <si>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</si>
  <si>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</si>
  <si>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</si>
  <si>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</si>
  <si>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</si>
  <si>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</si>
  <si>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</si>
  <si>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</si>
  <si>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</si>
  <si>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</si>
  <si>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</si>
  <si>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</si>
  <si>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</si>
  <si>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</si>
  <si>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</si>
  <si>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</si>
  <si>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</si>
  <si>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</si>
  <si>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</si>
  <si>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</si>
  <si>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</si>
  <si>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</si>
  <si>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</si>
  <si>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</si>
  <si>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</si>
  <si>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</si>
  <si>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</si>
  <si>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</si>
  <si>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</si>
  <si>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</si>
  <si>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</si>
  <si>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</si>
  <si>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</si>
  <si>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</si>
  <si>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</si>
  <si>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</si>
  <si>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</si>
  <si>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</si>
  <si>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</si>
  <si>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</si>
  <si>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</si>
  <si>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</si>
  <si>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</si>
  <si>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</si>
  <si>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</si>
  <si>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</si>
  <si>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</si>
  <si>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</si>
  <si>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</si>
  <si>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</si>
  <si>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</si>
  <si>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</si>
  <si>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</si>
  <si>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</si>
  <si>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</si>
  <si>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</si>
  <si>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</si>
  <si>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</si>
  <si>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</si>
  <si>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</si>
  <si>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</si>
  <si>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</si>
  <si>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</si>
  <si>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</si>
  <si>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</si>
  <si>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</si>
  <si>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</si>
  <si>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</si>
  <si>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</si>
  <si>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</si>
  <si>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</si>
  <si>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</si>
  <si>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</si>
  <si>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</si>
  <si>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</si>
  <si>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</si>
  <si>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</si>
  <si>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</si>
  <si>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</si>
  <si>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</si>
  <si>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</si>
  <si>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</si>
  <si>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</si>
  <si>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</si>
  <si>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</si>
  <si>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</si>
  <si>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</si>
  <si>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</si>
  <si>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</si>
  <si>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</si>
  <si>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</si>
  <si>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</si>
  <si>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</si>
  <si>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</si>
  <si>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</si>
  <si>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</si>
  <si>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</si>
  <si>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</si>
  <si>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</si>
  <si>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</si>
  <si>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</si>
  <si>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</si>
  <si>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</si>
  <si>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</si>
  <si>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</si>
  <si>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</si>
  <si>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</si>
  <si>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</si>
  <si>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</si>
  <si>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</si>
  <si>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</si>
  <si>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</si>
  <si>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</si>
  <si>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</si>
  <si>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</si>
  <si>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</si>
  <si>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</si>
  <si>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</si>
  <si>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</si>
  <si>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</si>
  <si>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</si>
  <si>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</si>
  <si>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</si>
  <si>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</si>
  <si>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</si>
  <si>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</si>
  <si>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</si>
  <si>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</si>
  <si>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</si>
  <si>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</si>
  <si>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</si>
  <si>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</si>
  <si>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</si>
  <si>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</si>
  <si>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</si>
  <si>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</si>
  <si>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</si>
  <si>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</si>
  <si>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</si>
  <si>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</si>
  <si>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</si>
  <si>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</si>
  <si>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</si>
  <si>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</si>
  <si>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</si>
  <si>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</si>
  <si>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</si>
  <si>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</si>
  <si>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</si>
  <si>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</si>
  <si>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</si>
  <si>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</si>
  <si>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</si>
  <si>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</si>
  <si>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</si>
  <si>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</si>
  <si>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</si>
  <si>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</si>
  <si>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</si>
  <si>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</si>
  <si>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</si>
  <si>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</si>
  <si>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</si>
  <si>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</si>
  <si>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</si>
  <si>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</si>
  <si>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</si>
  <si>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</si>
  <si>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</si>
  <si>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</si>
  <si>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</si>
  <si>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</si>
  <si>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</si>
  <si>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</si>
  <si>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</si>
  <si>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</si>
  <si>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</si>
  <si>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</si>
  <si>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</si>
  <si>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</si>
  <si>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</si>
  <si>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</si>
  <si>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</si>
  <si>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</si>
  <si>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</si>
  <si>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</si>
  <si>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</si>
  <si>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</si>
  <si>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</si>
  <si>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</si>
  <si>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</si>
  <si>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</si>
  <si>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</si>
  <si>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</si>
  <si>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</si>
  <si>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</si>
  <si>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</si>
  <si>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</si>
  <si>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</si>
  <si>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</si>
  <si>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</si>
  <si>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</si>
  <si>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</si>
  <si>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</si>
  <si>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</si>
  <si>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</si>
  <si>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</si>
  <si>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</si>
  <si>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</si>
  <si>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</si>
  <si>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</si>
  <si>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</si>
  <si>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</si>
  <si>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</si>
  <si>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</si>
  <si>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</si>
  <si>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</si>
  <si>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</si>
  <si>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</si>
  <si>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</si>
  <si>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</si>
  <si>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</si>
  <si>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</si>
  <si>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</si>
  <si>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</si>
  <si>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</si>
  <si>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</si>
  <si>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</si>
  <si>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</si>
  <si>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</si>
  <si>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</si>
  <si>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</si>
  <si>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</si>
  <si>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</si>
  <si>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</si>
  <si>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</si>
  <si>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</si>
  <si>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</si>
  <si>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</si>
  <si>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</si>
  <si>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</si>
  <si>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</si>
  <si>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</si>
  <si>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</si>
  <si>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</si>
  <si>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</si>
  <si>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</si>
  <si>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</si>
  <si>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</si>
  <si>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</si>
  <si>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</si>
  <si>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</si>
  <si>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</si>
  <si>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</si>
  <si>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</si>
  <si>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</si>
  <si>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</si>
  <si>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</si>
  <si>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</si>
  <si>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</si>
  <si>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</si>
  <si>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</si>
  <si>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</si>
  <si>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</si>
  <si>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</si>
  <si>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</si>
  <si>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</si>
  <si>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4.субсидия на выполнение государственного (муниципального) задания</t>
  </si>
  <si>
    <t>ГОД</t>
  </si>
  <si>
    <t>5</t>
  </si>
  <si>
    <t>01.01.2022</t>
  </si>
  <si>
    <t>500</t>
  </si>
  <si>
    <t>27</t>
  </si>
  <si>
    <t>из них:
особо ценное движимое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</si>
</sst>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view="pageBreakPreview" topLeftCell="A2" zoomScale="60" zoomScaleNormal="100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5" thickBot="1" x14ac:dyDescent="0.3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541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543</v>
      </c>
      <c r="M3" s="71" t="s">
        <v>151</v>
      </c>
      <c r="N3" s="71" t="s">
        <v>542</v>
      </c>
      <c r="O3" s="71" t="s">
        <v>162</v>
      </c>
    </row>
    <row r="4" spans="1:15" ht="12.75" customHeight="1" x14ac:dyDescent="0.2">
      <c r="A4" s="15" t="s">
        <v>128</v>
      </c>
      <c r="B4" s="179" t="s">
        <v>539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540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2.75" x14ac:dyDescent="0.2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5" x14ac:dyDescent="0.2">
      <c r="A9" s="170"/>
      <c r="B9" s="150"/>
      <c r="C9" s="158"/>
      <c r="D9" s="158"/>
      <c r="E9" s="150"/>
      <c r="F9" s="16" t="s">
        <v>536</v>
      </c>
      <c r="G9" s="16" t="s">
        <v>145</v>
      </c>
      <c r="H9" s="150"/>
      <c r="I9" s="17" t="s">
        <v>537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94624615.590000004</v>
      </c>
      <c r="E12" s="31">
        <f t="shared" si="0"/>
        <v>6541501.6299999999</v>
      </c>
      <c r="F12" s="31">
        <f t="shared" si="0"/>
        <v>0</v>
      </c>
      <c r="G12" s="31">
        <f t="shared" si="0"/>
        <v>0</v>
      </c>
      <c r="H12" s="31">
        <f t="shared" si="0"/>
        <v>624417.87</v>
      </c>
      <c r="I12" s="31">
        <f t="shared" si="0"/>
        <v>0</v>
      </c>
      <c r="J12" s="31">
        <f t="shared" si="0"/>
        <v>0</v>
      </c>
      <c r="K12" s="84">
        <f t="shared" ref="K12:K20" si="1">D12+E12-H12</f>
        <v>100541699.34999999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>
        <v>64175642.039999999</v>
      </c>
      <c r="E14" s="9">
        <v>265000</v>
      </c>
      <c r="F14" s="9"/>
      <c r="G14" s="9"/>
      <c r="H14" s="9"/>
      <c r="I14" s="9"/>
      <c r="J14" s="9"/>
      <c r="K14" s="64">
        <f t="shared" si="1"/>
        <v>64440642.039999999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20272480.699999999</v>
      </c>
      <c r="E16" s="9">
        <v>4059373.59</v>
      </c>
      <c r="F16" s="9"/>
      <c r="G16" s="9"/>
      <c r="H16" s="9">
        <v>172698</v>
      </c>
      <c r="I16" s="9"/>
      <c r="J16" s="9"/>
      <c r="K16" s="64">
        <f t="shared" si="1"/>
        <v>24159156.289999999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>
        <v>2858590.22</v>
      </c>
      <c r="E18" s="9">
        <v>13500</v>
      </c>
      <c r="F18" s="9"/>
      <c r="G18" s="9"/>
      <c r="H18" s="9">
        <v>13500</v>
      </c>
      <c r="I18" s="9"/>
      <c r="J18" s="9"/>
      <c r="K18" s="64">
        <f t="shared" si="1"/>
        <v>2858590.22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>
        <v>7317902.6299999999</v>
      </c>
      <c r="E20" s="9">
        <v>2203628.04</v>
      </c>
      <c r="F20" s="9"/>
      <c r="G20" s="9"/>
      <c r="H20" s="9">
        <v>438219.87</v>
      </c>
      <c r="I20" s="9"/>
      <c r="J20" s="9"/>
      <c r="K20" s="64">
        <f t="shared" si="1"/>
        <v>9083310.8000000007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92282378.049999997</v>
      </c>
      <c r="E21" s="33" t="s">
        <v>34</v>
      </c>
      <c r="F21" s="33" t="s">
        <v>34</v>
      </c>
      <c r="G21" s="33" t="s">
        <v>34</v>
      </c>
      <c r="H21" s="83">
        <f>SUM(H22:H23)+SUM(H29:H34)</f>
        <v>3807556.25</v>
      </c>
      <c r="I21" s="83">
        <f>SUM(I22:I23)+SUM(I29:I34)</f>
        <v>0</v>
      </c>
      <c r="J21" s="83">
        <f>SUM(J22:J23)+SUM(J29:J34)</f>
        <v>0</v>
      </c>
      <c r="K21" s="82">
        <f>D21+H21</f>
        <v>96089934.299999997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>
        <v>63695210.640000001</v>
      </c>
      <c r="E23" s="67" t="s">
        <v>34</v>
      </c>
      <c r="F23" s="67" t="s">
        <v>34</v>
      </c>
      <c r="G23" s="67" t="s">
        <v>34</v>
      </c>
      <c r="H23" s="74">
        <v>330892.40000000002</v>
      </c>
      <c r="I23" s="107"/>
      <c r="J23" s="107"/>
      <c r="K23" s="102">
        <f>D23+H23</f>
        <v>64026103.039999999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2.75" x14ac:dyDescent="0.2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5" x14ac:dyDescent="0.2">
      <c r="A27" s="171"/>
      <c r="B27" s="150"/>
      <c r="C27" s="158"/>
      <c r="D27" s="158"/>
      <c r="E27" s="150"/>
      <c r="F27" s="16" t="s">
        <v>536</v>
      </c>
      <c r="G27" s="16" t="s">
        <v>145</v>
      </c>
      <c r="H27" s="150"/>
      <c r="I27" s="17" t="s">
        <v>537</v>
      </c>
      <c r="J27" s="17" t="s">
        <v>147</v>
      </c>
      <c r="K27" s="148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>
        <v>18410674.559999999</v>
      </c>
      <c r="E30" s="110" t="s">
        <v>34</v>
      </c>
      <c r="F30" s="110" t="s">
        <v>34</v>
      </c>
      <c r="G30" s="110" t="s">
        <v>34</v>
      </c>
      <c r="H30" s="11">
        <v>1711255.68</v>
      </c>
      <c r="I30" s="111"/>
      <c r="J30" s="111"/>
      <c r="K30" s="112">
        <f t="shared" si="2"/>
        <v>20121930.239999998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>
        <v>2858590.22</v>
      </c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2858590.22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>
        <v>7317902.6299999999</v>
      </c>
      <c r="E34" s="33" t="s">
        <v>34</v>
      </c>
      <c r="F34" s="33" t="s">
        <v>34</v>
      </c>
      <c r="G34" s="33" t="s">
        <v>34</v>
      </c>
      <c r="H34" s="9">
        <v>1765408.17</v>
      </c>
      <c r="I34" s="106"/>
      <c r="J34" s="106"/>
      <c r="K34" s="82">
        <f t="shared" si="2"/>
        <v>9083310.8000000007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6541501.6299999999</v>
      </c>
      <c r="F44" s="98">
        <f t="shared" si="4"/>
        <v>101092.09</v>
      </c>
      <c r="G44" s="98">
        <f t="shared" si="4"/>
        <v>0</v>
      </c>
      <c r="H44" s="98">
        <f t="shared" si="4"/>
        <v>6541501.6299999999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>
        <v>2735711.5</v>
      </c>
      <c r="F46" s="9"/>
      <c r="G46" s="9"/>
      <c r="H46" s="9">
        <v>2735711.5</v>
      </c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3805790.13</v>
      </c>
      <c r="F47" s="9">
        <v>101092.09</v>
      </c>
      <c r="G47" s="9"/>
      <c r="H47" s="9">
        <v>3805790.13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5" x14ac:dyDescent="0.2">
      <c r="A52" s="170"/>
      <c r="B52" s="150"/>
      <c r="C52" s="158"/>
      <c r="D52" s="158"/>
      <c r="E52" s="150"/>
      <c r="F52" s="16" t="s">
        <v>536</v>
      </c>
      <c r="G52" s="16" t="s">
        <v>145</v>
      </c>
      <c r="H52" s="150"/>
      <c r="I52" s="17" t="s">
        <v>537</v>
      </c>
      <c r="J52" s="17" t="s">
        <v>147</v>
      </c>
      <c r="K52" s="148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535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5" x14ac:dyDescent="0.2">
      <c r="A74" s="170"/>
      <c r="B74" s="150"/>
      <c r="C74" s="158"/>
      <c r="D74" s="158"/>
      <c r="E74" s="150"/>
      <c r="F74" s="16" t="s">
        <v>536</v>
      </c>
      <c r="G74" s="16" t="s">
        <v>145</v>
      </c>
      <c r="H74" s="150"/>
      <c r="I74" s="17" t="s">
        <v>537</v>
      </c>
      <c r="J74" s="17" t="s">
        <v>147</v>
      </c>
      <c r="K74" s="148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534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137547790.19999999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137547790.19999999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>
        <v>137547790.19999999</v>
      </c>
      <c r="E81" s="9"/>
      <c r="F81" s="9"/>
      <c r="G81" s="9"/>
      <c r="H81" s="9"/>
      <c r="I81" s="9"/>
      <c r="J81" s="9"/>
      <c r="K81" s="64">
        <f>D81+E81-H81</f>
        <v>137547790.19999999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2.5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/>
      <c r="E91" s="8">
        <v>345896.28</v>
      </c>
      <c r="F91" s="8">
        <v>17091.16</v>
      </c>
      <c r="G91" s="8"/>
      <c r="H91" s="8">
        <v>192802.12</v>
      </c>
      <c r="I91" s="8"/>
      <c r="J91" s="8"/>
      <c r="K91" s="57">
        <f>D91+E91-H91</f>
        <v>153094.16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5" x14ac:dyDescent="0.2">
      <c r="A98" s="170"/>
      <c r="B98" s="150"/>
      <c r="C98" s="158"/>
      <c r="D98" s="158"/>
      <c r="E98" s="150"/>
      <c r="F98" s="16" t="s">
        <v>536</v>
      </c>
      <c r="G98" s="16" t="s">
        <v>145</v>
      </c>
      <c r="H98" s="150"/>
      <c r="I98" s="17" t="s">
        <v>537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5" x14ac:dyDescent="0.2">
      <c r="A118" s="171"/>
      <c r="B118" s="150"/>
      <c r="C118" s="158"/>
      <c r="D118" s="158"/>
      <c r="E118" s="150"/>
      <c r="F118" s="16" t="s">
        <v>536</v>
      </c>
      <c r="G118" s="16" t="s">
        <v>145</v>
      </c>
      <c r="H118" s="150"/>
      <c r="I118" s="17" t="s">
        <v>537</v>
      </c>
      <c r="J118" s="17" t="s">
        <v>147</v>
      </c>
      <c r="K118" s="148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0</v>
      </c>
      <c r="E125" s="98">
        <f t="shared" si="11"/>
        <v>10000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10000</v>
      </c>
      <c r="L125" s="121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/>
      <c r="E128" s="9">
        <v>10000</v>
      </c>
      <c r="F128" s="9"/>
      <c r="G128" s="9"/>
      <c r="H128" s="9"/>
      <c r="I128" s="9"/>
      <c r="J128" s="9"/>
      <c r="K128" s="136">
        <f>D128+E128-H128</f>
        <v>10000</v>
      </c>
      <c r="L128" s="121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10000</v>
      </c>
      <c r="I130" s="98">
        <f>I131+SUM(I137:I139)</f>
        <v>0</v>
      </c>
      <c r="J130" s="98">
        <f>J131+SUM(J137:J139)</f>
        <v>0</v>
      </c>
      <c r="K130" s="82">
        <f>D130+H130</f>
        <v>10000</v>
      </c>
      <c r="L130" s="121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5" x14ac:dyDescent="0.2">
      <c r="A135" s="149"/>
      <c r="B135" s="150"/>
      <c r="C135" s="158"/>
      <c r="D135" s="158"/>
      <c r="E135" s="150"/>
      <c r="F135" s="16" t="s">
        <v>536</v>
      </c>
      <c r="G135" s="16" t="s">
        <v>145</v>
      </c>
      <c r="H135" s="150"/>
      <c r="I135" s="17" t="s">
        <v>537</v>
      </c>
      <c r="J135" s="17" t="s">
        <v>147</v>
      </c>
      <c r="K135" s="148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/>
      <c r="E138" s="33" t="s">
        <v>34</v>
      </c>
      <c r="F138" s="33" t="s">
        <v>34</v>
      </c>
      <c r="G138" s="33" t="s">
        <v>34</v>
      </c>
      <c r="H138" s="9">
        <v>10000</v>
      </c>
      <c r="I138" s="9"/>
      <c r="J138" s="9"/>
      <c r="K138" s="82">
        <f>D138+H138</f>
        <v>10000</v>
      </c>
      <c r="L138" s="121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3.25" thickBot="1" x14ac:dyDescent="0.25">
      <c r="A141" s="127" t="s">
        <v>430</v>
      </c>
      <c r="B141" s="39" t="s">
        <v>431</v>
      </c>
      <c r="C141" s="67" t="s">
        <v>97</v>
      </c>
      <c r="D141" s="74"/>
      <c r="E141" s="74">
        <v>10000</v>
      </c>
      <c r="F141" s="74"/>
      <c r="G141" s="74"/>
      <c r="H141" s="74">
        <v>10000</v>
      </c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2.75" x14ac:dyDescent="0.2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5" x14ac:dyDescent="0.2">
      <c r="A145" s="149"/>
      <c r="B145" s="150"/>
      <c r="C145" s="158"/>
      <c r="D145" s="158"/>
      <c r="E145" s="150"/>
      <c r="F145" s="16" t="s">
        <v>536</v>
      </c>
      <c r="G145" s="16" t="s">
        <v>145</v>
      </c>
      <c r="H145" s="150"/>
      <c r="I145" s="17" t="s">
        <v>537</v>
      </c>
      <c r="J145" s="17" t="s">
        <v>147</v>
      </c>
      <c r="K145" s="148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>
        <v>94624615.590000004</v>
      </c>
      <c r="E147" s="87">
        <v>6541501.6299999999</v>
      </c>
      <c r="F147" s="87"/>
      <c r="G147" s="87"/>
      <c r="H147" s="87">
        <v>624417.87</v>
      </c>
      <c r="I147" s="87"/>
      <c r="J147" s="87"/>
      <c r="K147" s="105">
        <f>D147+E147-H147</f>
        <v>100541699.34999999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>
        <v>61664297.329999998</v>
      </c>
      <c r="E148" s="9"/>
      <c r="F148" s="9"/>
      <c r="G148" s="9"/>
      <c r="H148" s="9"/>
      <c r="I148" s="9"/>
      <c r="J148" s="9"/>
      <c r="K148" s="64">
        <f>D148+E148-H148</f>
        <v>61664297.329999998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>
        <v>5537719.6799999997</v>
      </c>
      <c r="E149" s="9">
        <v>2735711.5</v>
      </c>
      <c r="F149" s="9"/>
      <c r="G149" s="9"/>
      <c r="H149" s="9"/>
      <c r="I149" s="9"/>
      <c r="J149" s="9"/>
      <c r="K149" s="64">
        <f>D149+E149-H149</f>
        <v>8273431.1799999997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>
        <v>92282378.049999997</v>
      </c>
      <c r="E150" s="6" t="s">
        <v>139</v>
      </c>
      <c r="F150" s="6" t="s">
        <v>139</v>
      </c>
      <c r="G150" s="6" t="s">
        <v>139</v>
      </c>
      <c r="H150" s="88">
        <v>3807556.25</v>
      </c>
      <c r="I150" s="88"/>
      <c r="J150" s="88"/>
      <c r="K150" s="82">
        <f>D150+H150</f>
        <v>96089934.299999997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>
        <v>61664297.329999998</v>
      </c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61664297.329999998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>
        <v>4334239.4400000004</v>
      </c>
      <c r="E152" s="6" t="s">
        <v>139</v>
      </c>
      <c r="F152" s="6" t="s">
        <v>139</v>
      </c>
      <c r="G152" s="6" t="s">
        <v>139</v>
      </c>
      <c r="H152" s="9">
        <v>597479.53</v>
      </c>
      <c r="I152" s="106"/>
      <c r="J152" s="106"/>
      <c r="K152" s="82">
        <f>D152+H152</f>
        <v>4931718.97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55</v>
      </c>
      <c r="C156" s="33" t="s">
        <v>330</v>
      </c>
      <c r="D156" s="88"/>
      <c r="E156" s="88">
        <v>6541501.6299999999</v>
      </c>
      <c r="F156" s="88">
        <v>101092.09</v>
      </c>
      <c r="G156" s="88"/>
      <c r="H156" s="88">
        <v>6541501.6299999999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>
        <v>2735711.5</v>
      </c>
      <c r="F158" s="9"/>
      <c r="G158" s="9"/>
      <c r="H158" s="9">
        <v>2735711.5</v>
      </c>
      <c r="I158" s="9"/>
      <c r="J158" s="9"/>
      <c r="K158" s="64">
        <f t="shared" si="12"/>
        <v>0</v>
      </c>
      <c r="L158" s="121"/>
      <c r="M158" s="122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544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5" x14ac:dyDescent="0.2">
      <c r="A169" s="149"/>
      <c r="B169" s="150"/>
      <c r="C169" s="158"/>
      <c r="D169" s="158"/>
      <c r="E169" s="150"/>
      <c r="F169" s="16" t="s">
        <v>536</v>
      </c>
      <c r="G169" s="16" t="s">
        <v>145</v>
      </c>
      <c r="H169" s="150"/>
      <c r="I169" s="17" t="s">
        <v>537</v>
      </c>
      <c r="J169" s="17" t="s">
        <v>338</v>
      </c>
      <c r="K169" s="148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465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>
        <v>137547790.19999999</v>
      </c>
      <c r="E175" s="88"/>
      <c r="F175" s="88"/>
      <c r="G175" s="88"/>
      <c r="H175" s="88"/>
      <c r="I175" s="88"/>
      <c r="J175" s="88"/>
      <c r="K175" s="64">
        <f>D175+E175-H175</f>
        <v>137547790.19999999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>
        <v>137547790.19999999</v>
      </c>
      <c r="E176" s="9"/>
      <c r="F176" s="9"/>
      <c r="G176" s="9"/>
      <c r="H176" s="9"/>
      <c r="I176" s="9"/>
      <c r="J176" s="9"/>
      <c r="K176" s="64">
        <f>D176+E176-H176</f>
        <v>137547790.19999999</v>
      </c>
      <c r="L176" s="121"/>
      <c r="M176" s="122"/>
    </row>
    <row r="177" spans="1:13" ht="21.75" x14ac:dyDescent="0.2">
      <c r="A177" s="66" t="s">
        <v>301</v>
      </c>
      <c r="B177" s="35" t="s">
        <v>453</v>
      </c>
      <c r="C177" s="33" t="s">
        <v>454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455</v>
      </c>
      <c r="C178" s="33" t="s">
        <v>456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457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458</v>
      </c>
      <c r="D180" s="88"/>
      <c r="E180" s="88">
        <v>345896.28</v>
      </c>
      <c r="F180" s="88">
        <v>17091.16</v>
      </c>
      <c r="G180" s="88"/>
      <c r="H180" s="88">
        <v>192802.12</v>
      </c>
      <c r="I180" s="88"/>
      <c r="J180" s="88"/>
      <c r="K180" s="104">
        <f t="shared" si="13"/>
        <v>153094.16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459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460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461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x14ac:dyDescent="0.2">
      <c r="A184" s="66" t="s">
        <v>86</v>
      </c>
      <c r="B184" s="35" t="s">
        <v>87</v>
      </c>
      <c r="C184" s="33" t="s">
        <v>462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2.5" x14ac:dyDescent="0.2">
      <c r="A185" s="38" t="s">
        <v>310</v>
      </c>
      <c r="B185" s="36" t="s">
        <v>109</v>
      </c>
      <c r="C185" s="123" t="s">
        <v>463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2.5" thickBot="1" x14ac:dyDescent="0.25">
      <c r="A186" s="66" t="s">
        <v>394</v>
      </c>
      <c r="B186" s="39" t="s">
        <v>393</v>
      </c>
      <c r="C186" s="67" t="s">
        <v>464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1.75" x14ac:dyDescent="0.2">
      <c r="A191" s="66" t="s">
        <v>466</v>
      </c>
      <c r="B191" s="51" t="s">
        <v>111</v>
      </c>
      <c r="C191" s="62" t="s">
        <v>467</v>
      </c>
      <c r="D191" s="182">
        <v>179881</v>
      </c>
      <c r="E191" s="182"/>
      <c r="F191" s="182">
        <v>251096.93</v>
      </c>
      <c r="G191" s="182"/>
      <c r="H191" s="182">
        <v>235811.93</v>
      </c>
      <c r="I191" s="182"/>
      <c r="J191" s="183">
        <f t="shared" ref="J191:J196" si="14">D191+F191-H191</f>
        <v>195166</v>
      </c>
      <c r="K191" s="184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468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469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470</v>
      </c>
      <c r="D194" s="169">
        <v>179881</v>
      </c>
      <c r="E194" s="169"/>
      <c r="F194" s="169">
        <v>251096.93</v>
      </c>
      <c r="G194" s="169"/>
      <c r="H194" s="169">
        <v>235811.93</v>
      </c>
      <c r="I194" s="169"/>
      <c r="J194" s="152">
        <f t="shared" si="14"/>
        <v>195166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471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472</v>
      </c>
      <c r="D198" s="165"/>
      <c r="E198" s="165"/>
      <c r="F198" s="186"/>
      <c r="G198" s="186"/>
      <c r="H198" s="165"/>
      <c r="I198" s="165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473</v>
      </c>
      <c r="D199" s="169"/>
      <c r="E199" s="169"/>
      <c r="F199" s="169"/>
      <c r="G199" s="169"/>
      <c r="H199" s="169"/>
      <c r="I199" s="169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474</v>
      </c>
      <c r="D200" s="169"/>
      <c r="E200" s="169"/>
      <c r="F200" s="169"/>
      <c r="G200" s="169"/>
      <c r="H200" s="169"/>
      <c r="I200" s="169"/>
      <c r="J200" s="152">
        <f>D200+F200-H200</f>
        <v>0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475</v>
      </c>
      <c r="B203" s="35" t="s">
        <v>114</v>
      </c>
      <c r="C203" s="33" t="s">
        <v>476</v>
      </c>
      <c r="D203" s="165">
        <v>173</v>
      </c>
      <c r="E203" s="165"/>
      <c r="F203" s="165"/>
      <c r="G203" s="165"/>
      <c r="H203" s="165">
        <v>173</v>
      </c>
      <c r="I203" s="165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477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478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479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480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481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1.75" x14ac:dyDescent="0.2">
      <c r="A212" s="66" t="s">
        <v>311</v>
      </c>
      <c r="B212" s="35" t="s">
        <v>119</v>
      </c>
      <c r="C212" s="33" t="s">
        <v>482</v>
      </c>
      <c r="D212" s="165"/>
      <c r="E212" s="165"/>
      <c r="F212" s="165"/>
      <c r="G212" s="165"/>
      <c r="H212" s="165"/>
      <c r="I212" s="165"/>
      <c r="J212" s="152">
        <f t="shared" si="15"/>
        <v>0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1.75" x14ac:dyDescent="0.2">
      <c r="A220" s="58" t="s">
        <v>313</v>
      </c>
      <c r="B220" s="51" t="s">
        <v>120</v>
      </c>
      <c r="C220" s="62" t="s">
        <v>483</v>
      </c>
      <c r="D220" s="197">
        <v>1362133.45</v>
      </c>
      <c r="E220" s="197"/>
      <c r="F220" s="197">
        <v>186198</v>
      </c>
      <c r="G220" s="197"/>
      <c r="H220" s="197"/>
      <c r="I220" s="197"/>
      <c r="J220" s="183">
        <f>D220+F220-H220</f>
        <v>1548331.45</v>
      </c>
      <c r="K220" s="184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484</v>
      </c>
      <c r="D221" s="165"/>
      <c r="E221" s="165"/>
      <c r="F221" s="165"/>
      <c r="G221" s="165"/>
      <c r="H221" s="165"/>
      <c r="I221" s="165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485</v>
      </c>
      <c r="D222" s="165">
        <v>1362133.45</v>
      </c>
      <c r="E222" s="165"/>
      <c r="F222" s="165">
        <v>186198</v>
      </c>
      <c r="G222" s="165"/>
      <c r="H222" s="165"/>
      <c r="I222" s="165"/>
      <c r="J222" s="152">
        <f>D222+F222-H222</f>
        <v>1548331.45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486</v>
      </c>
      <c r="D225" s="165">
        <v>304724.76</v>
      </c>
      <c r="E225" s="165"/>
      <c r="F225" s="165"/>
      <c r="G225" s="165"/>
      <c r="H225" s="165">
        <v>101092.09</v>
      </c>
      <c r="I225" s="165"/>
      <c r="J225" s="152">
        <f t="shared" ref="J225:J240" si="16">D225+F225-H225</f>
        <v>203632.67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487</v>
      </c>
      <c r="D226" s="169">
        <v>304724.76</v>
      </c>
      <c r="E226" s="169"/>
      <c r="F226" s="169"/>
      <c r="G226" s="169"/>
      <c r="H226" s="169">
        <v>101092.09</v>
      </c>
      <c r="I226" s="169"/>
      <c r="J226" s="152">
        <f t="shared" si="16"/>
        <v>203632.67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488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489</v>
      </c>
      <c r="D228" s="165"/>
      <c r="E228" s="165"/>
      <c r="F228" s="165"/>
      <c r="G228" s="165"/>
      <c r="H228" s="165"/>
      <c r="I228" s="165"/>
      <c r="J228" s="152">
        <f t="shared" si="16"/>
        <v>0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490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501</v>
      </c>
      <c r="B230" s="35" t="s">
        <v>123</v>
      </c>
      <c r="C230" s="33" t="s">
        <v>491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492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493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494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495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496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497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498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538</v>
      </c>
    </row>
    <row r="238" spans="1:15" x14ac:dyDescent="0.2">
      <c r="A238" s="34" t="s">
        <v>317</v>
      </c>
      <c r="B238" s="80" t="s">
        <v>123</v>
      </c>
      <c r="C238" s="33" t="s">
        <v>499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500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532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32.25" x14ac:dyDescent="0.2">
      <c r="A246" s="58" t="s">
        <v>502</v>
      </c>
      <c r="B246" s="51" t="s">
        <v>125</v>
      </c>
      <c r="C246" s="62" t="s">
        <v>503</v>
      </c>
      <c r="D246" s="182"/>
      <c r="E246" s="182"/>
      <c r="F246" s="182"/>
      <c r="G246" s="182"/>
      <c r="H246" s="182"/>
      <c r="I246" s="182"/>
      <c r="J246" s="183">
        <f t="shared" ref="J246:J255" si="17">D246+F246-H246</f>
        <v>0</v>
      </c>
      <c r="K246" s="184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504</v>
      </c>
      <c r="D247" s="169"/>
      <c r="E247" s="169"/>
      <c r="F247" s="169"/>
      <c r="G247" s="169"/>
      <c r="H247" s="169"/>
      <c r="I247" s="169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505</v>
      </c>
      <c r="D248" s="165"/>
      <c r="E248" s="165"/>
      <c r="F248" s="165"/>
      <c r="G248" s="165"/>
      <c r="H248" s="165"/>
      <c r="I248" s="165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506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507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508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509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33.75" x14ac:dyDescent="0.2">
      <c r="A253" s="78" t="s">
        <v>545</v>
      </c>
      <c r="B253" s="80" t="s">
        <v>125</v>
      </c>
      <c r="C253" s="33" t="s">
        <v>510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511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1.75" x14ac:dyDescent="0.2">
      <c r="A257" s="58" t="s">
        <v>522</v>
      </c>
      <c r="B257" s="35" t="s">
        <v>126</v>
      </c>
      <c r="C257" s="33" t="s">
        <v>512</v>
      </c>
      <c r="D257" s="165">
        <v>11605022.5</v>
      </c>
      <c r="E257" s="165"/>
      <c r="F257" s="165"/>
      <c r="G257" s="165"/>
      <c r="H257" s="165"/>
      <c r="I257" s="165"/>
      <c r="J257" s="152">
        <f t="shared" ref="J257:J267" si="18">D257+F257-H257</f>
        <v>11605022.5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513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514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515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516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517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33.75" x14ac:dyDescent="0.2">
      <c r="A263" s="95" t="s">
        <v>310</v>
      </c>
      <c r="B263" s="80" t="s">
        <v>126</v>
      </c>
      <c r="C263" s="33" t="s">
        <v>518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519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520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521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533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2.5" x14ac:dyDescent="0.2">
      <c r="A273" s="34" t="s">
        <v>328</v>
      </c>
      <c r="B273" s="97" t="s">
        <v>126</v>
      </c>
      <c r="C273" s="62" t="s">
        <v>523</v>
      </c>
      <c r="D273" s="197">
        <v>11605022.5</v>
      </c>
      <c r="E273" s="197"/>
      <c r="F273" s="197"/>
      <c r="G273" s="197"/>
      <c r="H273" s="197"/>
      <c r="I273" s="197"/>
      <c r="J273" s="183">
        <f t="shared" ref="J273:J282" si="19">D273+F273-H273</f>
        <v>11605022.5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524</v>
      </c>
      <c r="D274" s="165">
        <v>11605022.5</v>
      </c>
      <c r="E274" s="165"/>
      <c r="F274" s="165"/>
      <c r="G274" s="165"/>
      <c r="H274" s="165"/>
      <c r="I274" s="165"/>
      <c r="J274" s="152">
        <f t="shared" si="19"/>
        <v>11605022.5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525</v>
      </c>
      <c r="D275" s="165">
        <v>9640529.5</v>
      </c>
      <c r="E275" s="165"/>
      <c r="F275" s="165"/>
      <c r="G275" s="165"/>
      <c r="H275" s="165"/>
      <c r="I275" s="165"/>
      <c r="J275" s="152">
        <f t="shared" si="19"/>
        <v>9640529.5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526</v>
      </c>
      <c r="D276" s="169">
        <v>998611.05</v>
      </c>
      <c r="E276" s="169"/>
      <c r="F276" s="169"/>
      <c r="G276" s="169"/>
      <c r="H276" s="169"/>
      <c r="I276" s="169"/>
      <c r="J276" s="152">
        <f t="shared" si="19"/>
        <v>998611.05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527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33.75" x14ac:dyDescent="0.2">
      <c r="A278" s="95" t="s">
        <v>310</v>
      </c>
      <c r="B278" s="80" t="s">
        <v>126</v>
      </c>
      <c r="C278" s="33" t="s">
        <v>528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529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530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531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2" hidden="1" thickBot="1" x14ac:dyDescent="0.25"/>
    <row r="286" spans="1:13" ht="48" hidden="1" customHeight="1" thickTop="1" thickBot="1" x14ac:dyDescent="0.25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2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2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2022-02-21T17:52:37Z</cp:lastPrinted>
  <dcterms:created xsi:type="dcterms:W3CDTF">2011-05-26T13:40:14Z</dcterms:created>
  <dcterms:modified xsi:type="dcterms:W3CDTF">2022-02-21T17:52:57Z</dcterms:modified>
</cp:coreProperties>
</file>